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showHorizontalScroll="0" showVerticalScroll="0" showSheetTabs="0" xWindow="0" yWindow="0" windowWidth="18876" windowHeight="10116"/>
  </bookViews>
  <sheets>
    <sheet name="List1" sheetId="1" r:id="rId1"/>
    <sheet name="List2" sheetId="2" r:id="rId2"/>
    <sheet name="List3" sheetId="3" r:id="rId3"/>
  </sheets>
  <calcPr calcId="124519"/>
  <fileRecoveryPr repairLoad="1"/>
</workbook>
</file>

<file path=xl/calcChain.xml><?xml version="1.0" encoding="utf-8"?>
<calcChain xmlns="http://schemas.openxmlformats.org/spreadsheetml/2006/main">
  <c r="I31" i="1"/>
  <c r="I27"/>
  <c r="I24"/>
  <c r="I25"/>
  <c r="I26"/>
  <c r="I28"/>
  <c r="I29"/>
  <c r="I30"/>
  <c r="I32"/>
  <c r="I33"/>
  <c r="I34"/>
  <c r="I23"/>
  <c r="I21"/>
  <c r="I14"/>
  <c r="I13"/>
  <c r="G12"/>
  <c r="I12"/>
  <c r="I15"/>
  <c r="I16"/>
  <c r="I17"/>
  <c r="I18"/>
  <c r="I19"/>
  <c r="I20"/>
  <c r="I35"/>
  <c r="H18" l="1"/>
  <c r="D12" l="1"/>
  <c r="C12"/>
  <c r="B12"/>
  <c r="F21"/>
  <c r="F12"/>
  <c r="I6" l="1"/>
  <c r="I7"/>
  <c r="I8"/>
  <c r="I9"/>
  <c r="I10"/>
  <c r="I11"/>
  <c r="I5"/>
</calcChain>
</file>

<file path=xl/sharedStrings.xml><?xml version="1.0" encoding="utf-8"?>
<sst xmlns="http://schemas.openxmlformats.org/spreadsheetml/2006/main" count="41" uniqueCount="37">
  <si>
    <t>Celkové náklady</t>
  </si>
  <si>
    <t>Celkový výsledek hospodaření</t>
  </si>
  <si>
    <t>Stav závazků</t>
  </si>
  <si>
    <t>FKSP</t>
  </si>
  <si>
    <t>Fond odměn</t>
  </si>
  <si>
    <t>z toho:  mzd. náklady,vč.odvodů</t>
  </si>
  <si>
    <t>Cekové výnosy</t>
  </si>
  <si>
    <t>Stav pohledávek</t>
  </si>
  <si>
    <t>Příspěvek na provoz od zřizovatele</t>
  </si>
  <si>
    <t>Investiční příspěvek od zřizovatele</t>
  </si>
  <si>
    <t>transfery JMK</t>
  </si>
  <si>
    <t>transfery EU</t>
  </si>
  <si>
    <t>transfery celkem</t>
  </si>
  <si>
    <t>Rezervní fond</t>
  </si>
  <si>
    <t>Investiční fond</t>
  </si>
  <si>
    <t>odpisy</t>
  </si>
  <si>
    <t>materiál</t>
  </si>
  <si>
    <t>Účelově určený neinvest.příspěvek</t>
  </si>
  <si>
    <t>pořízení drobného majetku (558)</t>
  </si>
  <si>
    <t>energie</t>
  </si>
  <si>
    <t>ostatní transfery (Úřad práce,Nadace)</t>
  </si>
  <si>
    <t>transfery z MPSV, MŠMT, MK</t>
  </si>
  <si>
    <t>Ostatní služby</t>
  </si>
  <si>
    <t>Přepočtený počet zaměstnanců</t>
  </si>
  <si>
    <t>Průměrný plat</t>
  </si>
  <si>
    <t>MŠ Komenského</t>
  </si>
  <si>
    <t>MŠ Třebětínská</t>
  </si>
  <si>
    <t>MŠ   Čapkova</t>
  </si>
  <si>
    <t>CSSML</t>
  </si>
  <si>
    <t>MKS</t>
  </si>
  <si>
    <t>ZŠ</t>
  </si>
  <si>
    <t>TS</t>
  </si>
  <si>
    <t>Celkem</t>
  </si>
  <si>
    <t>Čerpání fondů k 31.12.2019</t>
  </si>
  <si>
    <t>Zůstatky fondů k 31.12.2019</t>
  </si>
  <si>
    <t xml:space="preserve"> </t>
  </si>
  <si>
    <t xml:space="preserve"> Příloha č. 10 - Hospodaření příspěvkových organizací k 31.12.2019 v Kč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</si>
</sst>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4" fontId="0" fillId="0" borderId="0" xfId="0" applyNumberFormat="1"/>
    <xf numFmtId="49" fontId="0" fillId="0" borderId="0" xfId="0" applyNumberFormat="1"/>
    <xf numFmtId="49" fontId="0" fillId="0" borderId="3" xfId="0" applyNumberFormat="1" applyBorder="1" applyAlignment="1">
      <alignment horizontal="left" vertical="center"/>
    </xf>
    <xf numFmtId="0" fontId="0" fillId="0" borderId="3" xfId="0" applyBorder="1"/>
    <xf numFmtId="49" fontId="0" fillId="0" borderId="3" xfId="0" applyNumberFormat="1" applyFont="1" applyBorder="1" applyAlignment="1"/>
    <xf numFmtId="49" fontId="0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/>
    <xf numFmtId="49" fontId="0" fillId="0" borderId="3" xfId="0" applyNumberFormat="1" applyFont="1" applyBorder="1"/>
    <xf numFmtId="49" fontId="0" fillId="0" borderId="4" xfId="0" applyNumberFormat="1" applyBorder="1"/>
    <xf numFmtId="49" fontId="0" fillId="0" borderId="4" xfId="0" applyNumberFormat="1" applyBorder="1" applyAlignment="1">
      <alignment horizontal="left"/>
    </xf>
    <xf numFmtId="49" fontId="4" fillId="0" borderId="4" xfId="0" applyNumberFormat="1" applyFont="1" applyBorder="1"/>
    <xf numFmtId="49" fontId="4" fillId="0" borderId="4" xfId="0" applyNumberFormat="1" applyFont="1" applyBorder="1" applyAlignment="1">
      <alignment horizontal="left"/>
    </xf>
    <xf numFmtId="0" fontId="4" fillId="0" borderId="0" xfId="0" applyFont="1"/>
    <xf numFmtId="49" fontId="4" fillId="0" borderId="2" xfId="0" applyNumberFormat="1" applyFont="1" applyBorder="1" applyAlignment="1">
      <alignment horizontal="left" vertical="center"/>
    </xf>
    <xf numFmtId="49" fontId="0" fillId="0" borderId="3" xfId="0" applyNumberFormat="1" applyBorder="1" applyAlignment="1">
      <alignment horizontal="left"/>
    </xf>
    <xf numFmtId="49" fontId="0" fillId="0" borderId="3" xfId="0" applyNumberFormat="1" applyFont="1" applyFill="1" applyBorder="1"/>
    <xf numFmtId="49" fontId="0" fillId="0" borderId="4" xfId="0" applyNumberFormat="1" applyFont="1" applyBorder="1"/>
    <xf numFmtId="49" fontId="0" fillId="0" borderId="4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49" fontId="0" fillId="0" borderId="6" xfId="0" applyNumberFormat="1" applyBorder="1"/>
    <xf numFmtId="4" fontId="0" fillId="0" borderId="3" xfId="0" applyNumberFormat="1" applyBorder="1"/>
    <xf numFmtId="4" fontId="0" fillId="0" borderId="14" xfId="0" applyNumberFormat="1" applyBorder="1" applyAlignment="1">
      <alignment horizontal="right"/>
    </xf>
    <xf numFmtId="0" fontId="0" fillId="0" borderId="9" xfId="0" applyBorder="1"/>
    <xf numFmtId="4" fontId="0" fillId="0" borderId="7" xfId="0" applyNumberFormat="1" applyBorder="1"/>
    <xf numFmtId="0" fontId="0" fillId="2" borderId="9" xfId="0" applyFill="1" applyBorder="1"/>
    <xf numFmtId="4" fontId="0" fillId="2" borderId="7" xfId="0" applyNumberFormat="1" applyFill="1" applyBorder="1"/>
    <xf numFmtId="4" fontId="0" fillId="0" borderId="11" xfId="0" applyNumberFormat="1" applyBorder="1" applyAlignment="1">
      <alignment horizontal="right" vertical="center"/>
    </xf>
    <xf numFmtId="4" fontId="0" fillId="0" borderId="11" xfId="0" applyNumberFormat="1" applyBorder="1"/>
    <xf numFmtId="4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4" fillId="0" borderId="11" xfId="0" applyNumberFormat="1" applyFont="1" applyBorder="1" applyAlignment="1">
      <alignment horizontal="right" vertical="center"/>
    </xf>
    <xf numFmtId="4" fontId="0" fillId="2" borderId="11" xfId="0" applyNumberFormat="1" applyFill="1" applyBorder="1" applyAlignment="1">
      <alignment horizontal="right" vertical="center"/>
    </xf>
    <xf numFmtId="4" fontId="0" fillId="2" borderId="11" xfId="0" applyNumberFormat="1" applyFill="1" applyBorder="1"/>
    <xf numFmtId="4" fontId="4" fillId="2" borderId="11" xfId="0" applyNumberFormat="1" applyFont="1" applyFill="1" applyBorder="1" applyAlignment="1">
      <alignment horizontal="right" vertical="center"/>
    </xf>
    <xf numFmtId="4" fontId="0" fillId="2" borderId="13" xfId="0" applyNumberFormat="1" applyFill="1" applyBorder="1" applyAlignment="1">
      <alignment horizontal="right"/>
    </xf>
    <xf numFmtId="4" fontId="0" fillId="2" borderId="11" xfId="0" applyNumberFormat="1" applyFill="1" applyBorder="1" applyAlignment="1">
      <alignment horizontal="right"/>
    </xf>
    <xf numFmtId="4" fontId="0" fillId="2" borderId="12" xfId="0" applyNumberFormat="1" applyFill="1" applyBorder="1" applyAlignment="1">
      <alignment horizontal="right"/>
    </xf>
    <xf numFmtId="4" fontId="5" fillId="0" borderId="4" xfId="1" applyNumberFormat="1" applyBorder="1"/>
    <xf numFmtId="4" fontId="0" fillId="0" borderId="7" xfId="0" applyNumberFormat="1" applyBorder="1"/>
    <xf numFmtId="4" fontId="0" fillId="0" borderId="6" xfId="0" applyNumberFormat="1" applyBorder="1"/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/>
    <xf numFmtId="4" fontId="4" fillId="0" borderId="3" xfId="0" applyNumberFormat="1" applyFont="1" applyBorder="1" applyAlignment="1">
      <alignment horizontal="right" vertical="center"/>
    </xf>
    <xf numFmtId="4" fontId="0" fillId="0" borderId="8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9" xfId="0" applyNumberFormat="1" applyBorder="1"/>
    <xf numFmtId="4" fontId="0" fillId="0" borderId="5" xfId="0" applyNumberFormat="1" applyBorder="1"/>
    <xf numFmtId="4" fontId="5" fillId="0" borderId="9" xfId="1" applyNumberFormat="1" applyBorder="1"/>
    <xf numFmtId="4" fontId="5" fillId="0" borderId="3" xfId="1" applyNumberFormat="1" applyBorder="1"/>
    <xf numFmtId="4" fontId="4" fillId="0" borderId="3" xfId="1" applyNumberFormat="1" applyFont="1" applyBorder="1"/>
    <xf numFmtId="4" fontId="5" fillId="0" borderId="7" xfId="1" applyNumberFormat="1" applyBorder="1"/>
    <xf numFmtId="4" fontId="5" fillId="0" borderId="0" xfId="1" applyNumberFormat="1" applyBorder="1"/>
    <xf numFmtId="4" fontId="4" fillId="2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0" xfId="0" applyNumberFormat="1" applyFont="1"/>
    <xf numFmtId="4" fontId="4" fillId="0" borderId="1" xfId="0" applyNumberFormat="1" applyFont="1" applyBorder="1" applyAlignment="1">
      <alignment horizontal="right" vertical="center"/>
    </xf>
    <xf numFmtId="4" fontId="4" fillId="0" borderId="9" xfId="1" applyNumberFormat="1" applyFont="1" applyBorder="1"/>
    <xf numFmtId="4" fontId="4" fillId="0" borderId="9" xfId="0" applyNumberFormat="1" applyFont="1" applyBorder="1"/>
    <xf numFmtId="49" fontId="4" fillId="0" borderId="3" xfId="0" applyNumberFormat="1" applyFont="1" applyBorder="1" applyAlignment="1">
      <alignment horizontal="left" vertical="center"/>
    </xf>
    <xf numFmtId="4" fontId="4" fillId="0" borderId="3" xfId="0" applyNumberFormat="1" applyFont="1" applyBorder="1"/>
    <xf numFmtId="49" fontId="4" fillId="0" borderId="3" xfId="0" applyNumberFormat="1" applyFont="1" applyBorder="1"/>
    <xf numFmtId="4" fontId="4" fillId="2" borderId="10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3"/>
  <sheetViews>
    <sheetView tabSelected="1" workbookViewId="0">
      <selection activeCell="P15" sqref="P15"/>
    </sheetView>
  </sheetViews>
  <sheetFormatPr defaultRowHeight="14.4"/>
  <cols>
    <col min="1" max="1" width="35" customWidth="1"/>
    <col min="2" max="2" width="14" customWidth="1"/>
    <col min="3" max="4" width="12.6640625" customWidth="1"/>
    <col min="5" max="5" width="12.88671875" customWidth="1"/>
    <col min="6" max="6" width="14" customWidth="1"/>
    <col min="7" max="7" width="13.6640625" customWidth="1"/>
    <col min="8" max="8" width="15.5546875" customWidth="1"/>
    <col min="9" max="9" width="16.5546875" customWidth="1"/>
    <col min="11" max="11" width="10" bestFit="1" customWidth="1"/>
  </cols>
  <sheetData>
    <row r="2" spans="1:11" ht="15" thickBot="1">
      <c r="A2" s="13" t="s">
        <v>36</v>
      </c>
      <c r="B2" s="13"/>
    </row>
    <row r="3" spans="1:11" ht="15" customHeight="1">
      <c r="A3" s="75"/>
      <c r="B3" s="77" t="s">
        <v>25</v>
      </c>
      <c r="C3" s="77" t="s">
        <v>27</v>
      </c>
      <c r="D3" s="77" t="s">
        <v>26</v>
      </c>
      <c r="E3" s="70" t="s">
        <v>29</v>
      </c>
      <c r="F3" s="68" t="s">
        <v>28</v>
      </c>
      <c r="G3" s="70" t="s">
        <v>30</v>
      </c>
      <c r="H3" s="72" t="s">
        <v>31</v>
      </c>
      <c r="I3" s="70" t="s">
        <v>32</v>
      </c>
    </row>
    <row r="4" spans="1:11" ht="15.75" customHeight="1" thickBot="1">
      <c r="A4" s="76"/>
      <c r="B4" s="78"/>
      <c r="C4" s="78"/>
      <c r="D4" s="78"/>
      <c r="E4" s="71"/>
      <c r="F4" s="69"/>
      <c r="G4" s="71"/>
      <c r="H4" s="73"/>
      <c r="I4" s="74"/>
    </row>
    <row r="5" spans="1:11">
      <c r="A5" s="14" t="s">
        <v>8</v>
      </c>
      <c r="B5" s="56">
        <v>1579500</v>
      </c>
      <c r="C5" s="56">
        <v>782279</v>
      </c>
      <c r="D5" s="56">
        <v>949563</v>
      </c>
      <c r="E5" s="57">
        <v>8470142</v>
      </c>
      <c r="F5" s="58">
        <v>5682121</v>
      </c>
      <c r="G5" s="59">
        <v>6456570</v>
      </c>
      <c r="H5" s="60">
        <v>720000</v>
      </c>
      <c r="I5" s="61">
        <f t="shared" ref="I5:I11" si="0">B5+C5+D5+E5+F5+G5+H5</f>
        <v>24640175</v>
      </c>
    </row>
    <row r="6" spans="1:11">
      <c r="A6" s="62" t="s">
        <v>9</v>
      </c>
      <c r="B6" s="35">
        <v>0</v>
      </c>
      <c r="C6" s="35">
        <v>182321</v>
      </c>
      <c r="D6" s="35">
        <v>130000</v>
      </c>
      <c r="E6" s="44">
        <v>250000</v>
      </c>
      <c r="F6" s="32">
        <v>0</v>
      </c>
      <c r="G6" s="32">
        <v>100000</v>
      </c>
      <c r="H6" s="53">
        <v>0</v>
      </c>
      <c r="I6" s="63">
        <f t="shared" si="0"/>
        <v>662321</v>
      </c>
      <c r="K6" s="1"/>
    </row>
    <row r="7" spans="1:11">
      <c r="A7" s="3" t="s">
        <v>17</v>
      </c>
      <c r="B7" s="33">
        <v>0</v>
      </c>
      <c r="C7" s="33">
        <v>0</v>
      </c>
      <c r="D7" s="33">
        <v>-3019.19</v>
      </c>
      <c r="E7" s="42"/>
      <c r="F7" s="27">
        <v>0</v>
      </c>
      <c r="G7" s="27">
        <v>0</v>
      </c>
      <c r="H7" s="52">
        <v>0</v>
      </c>
      <c r="I7" s="21">
        <f t="shared" si="0"/>
        <v>-3019.19</v>
      </c>
    </row>
    <row r="8" spans="1:11">
      <c r="A8" s="4" t="s">
        <v>21</v>
      </c>
      <c r="B8" s="33">
        <v>6393443.3399999999</v>
      </c>
      <c r="C8" s="34">
        <v>5533860.1600000001</v>
      </c>
      <c r="D8" s="34">
        <v>3623560.24</v>
      </c>
      <c r="E8" s="43">
        <v>48000</v>
      </c>
      <c r="F8" s="28">
        <v>0</v>
      </c>
      <c r="G8" s="28">
        <v>47380606.579999998</v>
      </c>
      <c r="H8" s="52">
        <v>0</v>
      </c>
      <c r="I8" s="21">
        <f t="shared" si="0"/>
        <v>62979470.32</v>
      </c>
    </row>
    <row r="9" spans="1:11">
      <c r="A9" s="3" t="s">
        <v>10</v>
      </c>
      <c r="B9" s="33">
        <v>0</v>
      </c>
      <c r="C9" s="33">
        <v>0</v>
      </c>
      <c r="D9" s="33">
        <v>0</v>
      </c>
      <c r="E9" s="42">
        <v>49535</v>
      </c>
      <c r="F9" s="27">
        <v>11736400</v>
      </c>
      <c r="G9" s="27">
        <v>43026.6</v>
      </c>
      <c r="H9" s="52">
        <v>0</v>
      </c>
      <c r="I9" s="21">
        <f t="shared" si="0"/>
        <v>11828961.6</v>
      </c>
    </row>
    <row r="10" spans="1:11">
      <c r="A10" s="3" t="s">
        <v>11</v>
      </c>
      <c r="B10" s="33">
        <v>265437.96000000002</v>
      </c>
      <c r="C10" s="33">
        <v>269091.59000000003</v>
      </c>
      <c r="D10" s="33">
        <v>223454.07</v>
      </c>
      <c r="E10" s="42"/>
      <c r="F10" s="27">
        <v>0</v>
      </c>
      <c r="G10" s="27">
        <v>1701078.77</v>
      </c>
      <c r="H10" s="52">
        <v>0</v>
      </c>
      <c r="I10" s="21">
        <f t="shared" si="0"/>
        <v>2459062.39</v>
      </c>
    </row>
    <row r="11" spans="1:11">
      <c r="A11" s="3" t="s">
        <v>20</v>
      </c>
      <c r="B11" s="33">
        <v>22800</v>
      </c>
      <c r="C11" s="33">
        <v>12913</v>
      </c>
      <c r="D11" s="33">
        <v>-818.96</v>
      </c>
      <c r="E11" s="42">
        <v>8000</v>
      </c>
      <c r="F11" s="27">
        <v>0</v>
      </c>
      <c r="G11" s="27">
        <v>48712.19</v>
      </c>
      <c r="H11" s="52">
        <v>0</v>
      </c>
      <c r="I11" s="21">
        <f t="shared" si="0"/>
        <v>91606.23000000001</v>
      </c>
    </row>
    <row r="12" spans="1:11">
      <c r="A12" s="14" t="s">
        <v>12</v>
      </c>
      <c r="B12" s="35">
        <f>SUM(B5:B11)</f>
        <v>8261181.2999999998</v>
      </c>
      <c r="C12" s="35">
        <f>SUM(C5:C11)</f>
        <v>6780464.75</v>
      </c>
      <c r="D12" s="35">
        <f>SUM(D5:D11)</f>
        <v>4922739.1600000011</v>
      </c>
      <c r="E12" s="44">
        <v>8825677</v>
      </c>
      <c r="F12" s="32">
        <f>SUM(F4:F11)</f>
        <v>17418521</v>
      </c>
      <c r="G12" s="32">
        <f>SUM(G5:G11)</f>
        <v>55729994.140000001</v>
      </c>
      <c r="H12" s="53">
        <v>720000</v>
      </c>
      <c r="I12" s="63">
        <f>SUM(I5:I11)</f>
        <v>102658577.34999999</v>
      </c>
    </row>
    <row r="13" spans="1:11">
      <c r="A13" s="7" t="s">
        <v>6</v>
      </c>
      <c r="B13" s="36">
        <v>9107595.0899999999</v>
      </c>
      <c r="C13" s="36">
        <v>7157139.0899999999</v>
      </c>
      <c r="D13" s="36">
        <v>5267084.09</v>
      </c>
      <c r="E13" s="45">
        <v>9886998.6799999997</v>
      </c>
      <c r="F13" s="31">
        <v>37940588.990000002</v>
      </c>
      <c r="G13" s="31">
        <v>58307799.57</v>
      </c>
      <c r="H13" s="52">
        <v>16826189.739999998</v>
      </c>
      <c r="I13" s="43">
        <f>B13+C13+D13+E13+F13+G13+H13</f>
        <v>144493395.25</v>
      </c>
    </row>
    <row r="14" spans="1:11">
      <c r="A14" s="5" t="s">
        <v>0</v>
      </c>
      <c r="B14" s="37">
        <v>9075904.3100000005</v>
      </c>
      <c r="C14" s="37">
        <v>7155935.0800000001</v>
      </c>
      <c r="D14" s="37">
        <v>5235904.29</v>
      </c>
      <c r="E14" s="46">
        <v>9465555.2400000002</v>
      </c>
      <c r="F14" s="29">
        <v>37929657.420000002</v>
      </c>
      <c r="G14" s="29">
        <v>58077935.479999997</v>
      </c>
      <c r="H14" s="52">
        <v>16669436.93</v>
      </c>
      <c r="I14" s="43">
        <f>B14+C14+D14+E14+F14+G14+H14</f>
        <v>143610328.75</v>
      </c>
    </row>
    <row r="15" spans="1:11">
      <c r="A15" s="6" t="s">
        <v>5</v>
      </c>
      <c r="B15" s="37">
        <v>6584379.2000000002</v>
      </c>
      <c r="C15" s="37">
        <v>5676427.96</v>
      </c>
      <c r="D15" s="37">
        <v>3811764.32</v>
      </c>
      <c r="E15" s="46">
        <v>4851778</v>
      </c>
      <c r="F15" s="29">
        <v>28232239</v>
      </c>
      <c r="G15" s="29">
        <v>47777113.159999996</v>
      </c>
      <c r="H15" s="52">
        <v>6891180</v>
      </c>
      <c r="I15" s="43">
        <f t="shared" ref="I15" si="1">B15+C15+D15+E15+F15+G15+H15</f>
        <v>103824881.64</v>
      </c>
    </row>
    <row r="16" spans="1:11">
      <c r="A16" s="7" t="s">
        <v>16</v>
      </c>
      <c r="B16" s="37">
        <v>1194460.73</v>
      </c>
      <c r="C16" s="37">
        <v>719236.74</v>
      </c>
      <c r="D16" s="37">
        <v>569372.07999999996</v>
      </c>
      <c r="E16" s="46">
        <v>606990.51</v>
      </c>
      <c r="F16" s="29">
        <v>3931536.17</v>
      </c>
      <c r="G16" s="29">
        <v>3478225.56</v>
      </c>
      <c r="H16" s="52">
        <v>1966412.13</v>
      </c>
      <c r="I16" s="21">
        <f t="shared" ref="I16:I21" si="2">B16+C16+D16+E16+F16+G16+H16</f>
        <v>12466233.919999998</v>
      </c>
    </row>
    <row r="17" spans="1:9">
      <c r="A17" s="7" t="s">
        <v>19</v>
      </c>
      <c r="B17" s="37">
        <v>319289.31</v>
      </c>
      <c r="C17" s="37">
        <v>203180.47</v>
      </c>
      <c r="D17" s="37">
        <v>144598.74</v>
      </c>
      <c r="E17" s="46">
        <v>512432.86</v>
      </c>
      <c r="F17" s="29">
        <v>1693240.69</v>
      </c>
      <c r="G17" s="29">
        <v>1413729.49</v>
      </c>
      <c r="H17" s="52">
        <v>545645.99</v>
      </c>
      <c r="I17" s="21">
        <f t="shared" si="2"/>
        <v>4832117.55</v>
      </c>
    </row>
    <row r="18" spans="1:9">
      <c r="A18" s="7" t="s">
        <v>15</v>
      </c>
      <c r="B18" s="37">
        <v>220932</v>
      </c>
      <c r="C18" s="37">
        <v>85524</v>
      </c>
      <c r="D18" s="37">
        <v>243035</v>
      </c>
      <c r="E18" s="46">
        <v>201742</v>
      </c>
      <c r="F18" s="29">
        <v>996621</v>
      </c>
      <c r="G18" s="29">
        <v>1657317</v>
      </c>
      <c r="H18" s="52">
        <f>1410097+35438</f>
        <v>1445535</v>
      </c>
      <c r="I18" s="21">
        <f t="shared" si="2"/>
        <v>4850706</v>
      </c>
    </row>
    <row r="19" spans="1:9">
      <c r="A19" s="7" t="s">
        <v>18</v>
      </c>
      <c r="B19" s="37">
        <v>237406.65</v>
      </c>
      <c r="C19" s="37">
        <v>105107.84</v>
      </c>
      <c r="D19" s="37">
        <v>106428.44</v>
      </c>
      <c r="E19" s="46">
        <v>428383.66</v>
      </c>
      <c r="F19" s="29">
        <v>488962.49</v>
      </c>
      <c r="G19" s="29">
        <v>1162242.31</v>
      </c>
      <c r="H19" s="52">
        <v>140409.23000000001</v>
      </c>
      <c r="I19" s="21">
        <f t="shared" si="2"/>
        <v>2668940.62</v>
      </c>
    </row>
    <row r="20" spans="1:9">
      <c r="A20" s="7" t="s">
        <v>22</v>
      </c>
      <c r="B20" s="37">
        <v>285419.02</v>
      </c>
      <c r="C20" s="37">
        <v>204934.62</v>
      </c>
      <c r="D20" s="37">
        <v>234624.5</v>
      </c>
      <c r="E20" s="46">
        <v>1954921.49</v>
      </c>
      <c r="F20" s="29">
        <v>976956.96</v>
      </c>
      <c r="G20" s="29">
        <v>1428897.41</v>
      </c>
      <c r="H20" s="52">
        <v>3906364.55</v>
      </c>
      <c r="I20" s="21">
        <f t="shared" si="2"/>
        <v>8992118.5500000007</v>
      </c>
    </row>
    <row r="21" spans="1:9">
      <c r="A21" s="64" t="s">
        <v>1</v>
      </c>
      <c r="B21" s="65">
        <v>31690.78</v>
      </c>
      <c r="C21" s="65">
        <v>1204.01</v>
      </c>
      <c r="D21" s="65">
        <v>31179.8</v>
      </c>
      <c r="E21" s="66">
        <v>421443.43999999948</v>
      </c>
      <c r="F21" s="67">
        <f>SUM(F13-F14)</f>
        <v>10931.570000000298</v>
      </c>
      <c r="G21" s="67">
        <v>229864.09</v>
      </c>
      <c r="H21" s="53">
        <v>156752.81</v>
      </c>
      <c r="I21" s="63">
        <f t="shared" si="2"/>
        <v>883066.49999999977</v>
      </c>
    </row>
    <row r="22" spans="1:9">
      <c r="A22" s="17"/>
      <c r="B22" s="38"/>
      <c r="C22" s="38"/>
      <c r="D22" s="38"/>
      <c r="E22" s="47"/>
      <c r="F22" s="30"/>
      <c r="G22" s="30"/>
      <c r="H22" s="52" t="s">
        <v>35</v>
      </c>
      <c r="I22" s="21"/>
    </row>
    <row r="23" spans="1:9">
      <c r="A23" s="9" t="s">
        <v>7</v>
      </c>
      <c r="B23" s="38">
        <v>705572.4</v>
      </c>
      <c r="C23" s="38">
        <v>583903.47</v>
      </c>
      <c r="D23" s="38">
        <v>876522.31</v>
      </c>
      <c r="E23" s="47">
        <v>18067</v>
      </c>
      <c r="F23" s="30">
        <v>13357579.119999999</v>
      </c>
      <c r="G23" s="30">
        <v>3185205.5</v>
      </c>
      <c r="H23" s="52">
        <v>1109129.9099999999</v>
      </c>
      <c r="I23" s="21">
        <f>B23+C23+D23+E23+F23+G23+H23</f>
        <v>19835979.709999997</v>
      </c>
    </row>
    <row r="24" spans="1:9">
      <c r="A24" s="8" t="s">
        <v>2</v>
      </c>
      <c r="B24" s="38">
        <v>1449969.55</v>
      </c>
      <c r="C24" s="38">
        <v>1226438.33</v>
      </c>
      <c r="D24" s="38">
        <v>1191092.51</v>
      </c>
      <c r="E24" s="47">
        <v>219207.3</v>
      </c>
      <c r="F24" s="30">
        <v>16672822.699999999</v>
      </c>
      <c r="G24" s="30">
        <v>11519896.74</v>
      </c>
      <c r="H24" s="52">
        <v>532366.01</v>
      </c>
      <c r="I24" s="43">
        <f>B24+C24+D24+E24+F24+G24+H24</f>
        <v>32811793.140000004</v>
      </c>
    </row>
    <row r="25" spans="1:9">
      <c r="A25" s="11" t="s">
        <v>33</v>
      </c>
      <c r="B25" s="38"/>
      <c r="C25" s="38"/>
      <c r="D25" s="38"/>
      <c r="E25" s="47"/>
      <c r="F25" s="30"/>
      <c r="G25" s="30"/>
      <c r="H25" s="52"/>
      <c r="I25" s="43">
        <f t="shared" ref="I25:I34" si="3">B25+C25+D25+E25+F25+G25+H25</f>
        <v>0</v>
      </c>
    </row>
    <row r="26" spans="1:9">
      <c r="A26" s="10" t="s">
        <v>13</v>
      </c>
      <c r="B26" s="38">
        <v>265437.96000000002</v>
      </c>
      <c r="C26" s="38">
        <v>279091.59000000003</v>
      </c>
      <c r="D26" s="38">
        <v>0</v>
      </c>
      <c r="E26" s="47">
        <v>50160</v>
      </c>
      <c r="F26" s="30">
        <v>222463.06</v>
      </c>
      <c r="G26" s="30">
        <v>2664601.62</v>
      </c>
      <c r="H26" s="52">
        <v>1999391.13</v>
      </c>
      <c r="I26" s="43">
        <f t="shared" si="3"/>
        <v>5481145.3600000003</v>
      </c>
    </row>
    <row r="27" spans="1:9">
      <c r="A27" s="15" t="s">
        <v>14</v>
      </c>
      <c r="B27" s="38">
        <v>207320.37</v>
      </c>
      <c r="C27" s="38">
        <v>265562</v>
      </c>
      <c r="D27" s="38">
        <v>391203</v>
      </c>
      <c r="E27" s="47">
        <v>367447.4</v>
      </c>
      <c r="F27" s="30">
        <v>1667789.63</v>
      </c>
      <c r="G27" s="30">
        <v>5055030.0999999996</v>
      </c>
      <c r="H27" s="52">
        <v>2076819.72</v>
      </c>
      <c r="I27" s="43">
        <f>B27+C27+D27+E27+F27+G27+H27</f>
        <v>10031172.220000001</v>
      </c>
    </row>
    <row r="28" spans="1:9">
      <c r="A28" s="16" t="s">
        <v>4</v>
      </c>
      <c r="B28" s="38">
        <v>0</v>
      </c>
      <c r="C28" s="38">
        <v>0</v>
      </c>
      <c r="D28" s="38">
        <v>0</v>
      </c>
      <c r="E28" s="47">
        <v>0</v>
      </c>
      <c r="F28" s="30">
        <v>0</v>
      </c>
      <c r="G28" s="30">
        <v>0</v>
      </c>
      <c r="H28" s="52">
        <v>0</v>
      </c>
      <c r="I28" s="43">
        <f t="shared" si="3"/>
        <v>0</v>
      </c>
    </row>
    <row r="29" spans="1:9">
      <c r="A29" s="16" t="s">
        <v>3</v>
      </c>
      <c r="B29" s="38">
        <v>85741</v>
      </c>
      <c r="C29" s="38">
        <v>78885</v>
      </c>
      <c r="D29" s="38">
        <v>47350</v>
      </c>
      <c r="E29" s="47">
        <v>53045</v>
      </c>
      <c r="F29" s="30">
        <v>407247</v>
      </c>
      <c r="G29" s="30">
        <v>689665.5</v>
      </c>
      <c r="H29" s="52">
        <v>76653</v>
      </c>
      <c r="I29" s="43">
        <f t="shared" si="3"/>
        <v>1438586.5</v>
      </c>
    </row>
    <row r="30" spans="1:9">
      <c r="A30" s="12" t="s">
        <v>34</v>
      </c>
      <c r="B30" s="38"/>
      <c r="C30" s="38"/>
      <c r="D30" s="38"/>
      <c r="E30" s="47"/>
      <c r="F30" s="30"/>
      <c r="G30" s="30"/>
      <c r="H30" s="52"/>
      <c r="I30" s="43">
        <f t="shared" si="3"/>
        <v>0</v>
      </c>
    </row>
    <row r="31" spans="1:9">
      <c r="A31" s="10" t="s">
        <v>13</v>
      </c>
      <c r="B31" s="38">
        <v>262833.33</v>
      </c>
      <c r="C31" s="38">
        <v>163204.66</v>
      </c>
      <c r="D31" s="38">
        <v>291752.07</v>
      </c>
      <c r="E31" s="47">
        <v>134767.57</v>
      </c>
      <c r="F31" s="30">
        <v>1161317.4099999999</v>
      </c>
      <c r="G31" s="30">
        <v>1438189.72</v>
      </c>
      <c r="H31" s="52">
        <v>0</v>
      </c>
      <c r="I31" s="43">
        <f>B31+C31+D31+E31+F31+G31+H31</f>
        <v>3452064.76</v>
      </c>
    </row>
    <row r="32" spans="1:9">
      <c r="A32" s="10" t="s">
        <v>14</v>
      </c>
      <c r="B32" s="38">
        <v>207320.37</v>
      </c>
      <c r="C32" s="38">
        <v>29765</v>
      </c>
      <c r="D32" s="38">
        <v>44869.27</v>
      </c>
      <c r="E32" s="47">
        <v>124897.93</v>
      </c>
      <c r="F32" s="30">
        <v>110801.87</v>
      </c>
      <c r="G32" s="30">
        <v>1773278.15</v>
      </c>
      <c r="H32" s="52">
        <v>3918332.37</v>
      </c>
      <c r="I32" s="43">
        <f t="shared" si="3"/>
        <v>6209264.96</v>
      </c>
    </row>
    <row r="33" spans="1:9">
      <c r="A33" s="15" t="s">
        <v>4</v>
      </c>
      <c r="B33" s="38">
        <v>14200</v>
      </c>
      <c r="C33" s="38">
        <v>15000</v>
      </c>
      <c r="D33" s="38">
        <v>18200</v>
      </c>
      <c r="E33" s="47">
        <v>107575.1</v>
      </c>
      <c r="F33" s="30">
        <v>312865</v>
      </c>
      <c r="G33" s="30">
        <v>350500</v>
      </c>
      <c r="H33" s="52">
        <v>296662</v>
      </c>
      <c r="I33" s="43">
        <f t="shared" si="3"/>
        <v>1115002.1000000001</v>
      </c>
    </row>
    <row r="34" spans="1:9" ht="15" thickBot="1">
      <c r="A34" s="18" t="s">
        <v>3</v>
      </c>
      <c r="B34" s="38">
        <v>52753.98</v>
      </c>
      <c r="C34" s="38">
        <v>52047.8</v>
      </c>
      <c r="D34" s="38">
        <v>35891.81</v>
      </c>
      <c r="E34" s="48">
        <v>66851.22</v>
      </c>
      <c r="F34" s="22">
        <v>220859.58</v>
      </c>
      <c r="G34" s="22">
        <v>534864.87</v>
      </c>
      <c r="H34" s="39">
        <v>160945.73000000001</v>
      </c>
      <c r="I34" s="43">
        <f t="shared" si="3"/>
        <v>1124214.99</v>
      </c>
    </row>
    <row r="35" spans="1:9">
      <c r="A35" s="19" t="s">
        <v>23</v>
      </c>
      <c r="B35" s="25">
        <v>14.175800000000001</v>
      </c>
      <c r="C35" s="25">
        <v>12.8475</v>
      </c>
      <c r="D35" s="25">
        <v>10.6877</v>
      </c>
      <c r="E35" s="50">
        <v>10.75</v>
      </c>
      <c r="F35" s="23">
        <v>65.95</v>
      </c>
      <c r="G35" s="23">
        <v>77.66</v>
      </c>
      <c r="H35" s="51">
        <v>19.96</v>
      </c>
      <c r="I35" s="49">
        <f>B35+C35+D35+E35+F35+G35+H35</f>
        <v>212.03100000000001</v>
      </c>
    </row>
    <row r="36" spans="1:9" ht="15" thickBot="1">
      <c r="A36" s="20" t="s">
        <v>24</v>
      </c>
      <c r="B36" s="26">
        <v>28239.3</v>
      </c>
      <c r="C36" s="26">
        <v>27043.759999999998</v>
      </c>
      <c r="D36" s="26">
        <v>28466.03</v>
      </c>
      <c r="E36" s="41">
        <v>25810</v>
      </c>
      <c r="F36" s="24">
        <v>26458.55</v>
      </c>
      <c r="G36" s="40">
        <v>38340.31</v>
      </c>
      <c r="H36" s="54">
        <v>23643</v>
      </c>
      <c r="I36" s="40"/>
    </row>
    <row r="37" spans="1:9">
      <c r="A37" s="2"/>
      <c r="B37" s="1"/>
      <c r="C37" s="1"/>
      <c r="D37" s="1"/>
      <c r="E37" s="1"/>
      <c r="H37" s="55"/>
    </row>
    <row r="38" spans="1:9">
      <c r="A38" s="2"/>
      <c r="B38" s="1"/>
      <c r="C38" s="1"/>
      <c r="D38" s="1"/>
      <c r="E38" s="1"/>
      <c r="F38" s="1"/>
    </row>
    <row r="39" spans="1:9">
      <c r="A39" s="2"/>
      <c r="B39" s="1"/>
      <c r="C39" s="1"/>
      <c r="D39" s="1"/>
      <c r="E39" s="1"/>
      <c r="F39" s="1"/>
    </row>
    <row r="40" spans="1:9">
      <c r="A40" s="2"/>
      <c r="B40" s="1"/>
      <c r="C40" s="1"/>
      <c r="D40" s="1"/>
      <c r="E40" s="1"/>
      <c r="F40" s="1"/>
    </row>
    <row r="41" spans="1:9">
      <c r="A41" s="2"/>
      <c r="B41" s="1"/>
      <c r="C41" s="1"/>
      <c r="D41" s="1"/>
      <c r="E41" s="1"/>
      <c r="F41" s="1"/>
    </row>
    <row r="42" spans="1:9">
      <c r="A42" s="2"/>
      <c r="B42" s="1"/>
      <c r="C42" s="1"/>
      <c r="D42" s="1"/>
      <c r="E42" s="1"/>
      <c r="F42" s="1"/>
    </row>
    <row r="43" spans="1:9">
      <c r="B43" s="1"/>
      <c r="C43" s="1"/>
      <c r="D43" s="1"/>
      <c r="E43" s="1"/>
      <c r="F43" s="1"/>
    </row>
  </sheetData>
  <mergeCells count="9">
    <mergeCell ref="F3:F4"/>
    <mergeCell ref="G3:G4"/>
    <mergeCell ref="H3:H4"/>
    <mergeCell ref="I3:I4"/>
    <mergeCell ref="A3:A4"/>
    <mergeCell ref="B3:B4"/>
    <mergeCell ref="C3:C4"/>
    <mergeCell ref="D3:D4"/>
    <mergeCell ref="E3:E4"/>
  </mergeCells>
  <phoneticPr fontId="3" type="noConversion"/>
  <printOptions horizontalCentered="1"/>
  <pageMargins left="0" right="0" top="0.78740157480314965" bottom="0.78740157480314965" header="0.31496062992125984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2012-01-09T11:49:09Z</cp:lastPrinted>
  <dcterms:created xsi:type="dcterms:W3CDTF">2006-10-17T13:37:20Z</dcterms:created>
  <dcterms:modified xsi:type="dcterms:W3CDTF">2020-05-13T21:34:04Z</dcterms:modified>
</cp:coreProperties>
</file>