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60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Zdeňka Skalníková</author>
  </authors>
  <commentList>
    <comment ref="B58" authorId="0">
      <text>
        <r>
          <rPr>
            <b/>
            <sz val="9"/>
            <rFont val="Tahoma"/>
            <family val="2"/>
          </rPr>
          <t>Zdeňka Skalníková:</t>
        </r>
        <r>
          <rPr>
            <sz val="9"/>
            <rFont val="Tahoma"/>
            <family val="2"/>
          </rPr>
          <t xml:space="preserve">
v průběhu roku navýšení - rekonstr.bytu školníka, zasíťování a odhlučnění stropů v tělocvičně
</t>
        </r>
      </text>
    </comment>
  </commentList>
</comments>
</file>

<file path=xl/sharedStrings.xml><?xml version="1.0" encoding="utf-8"?>
<sst xmlns="http://schemas.openxmlformats.org/spreadsheetml/2006/main" count="102" uniqueCount="80">
  <si>
    <t>Základní škola Letovice, příspěvková organizace</t>
  </si>
  <si>
    <t xml:space="preserve">Komenského 5,  679 61 Letovice </t>
  </si>
  <si>
    <t xml:space="preserve">IČ 62072897 </t>
  </si>
  <si>
    <t>Výnosy</t>
  </si>
  <si>
    <t>Kč</t>
  </si>
  <si>
    <t>Přijaté dotace od MÚ</t>
  </si>
  <si>
    <t>Nájemné tělocvičen, bytu, místnosti</t>
  </si>
  <si>
    <t>Příspěvek rodičů na částečnou úhradu neinvestičních nákladů činnosti školní družiny</t>
  </si>
  <si>
    <t>Přijaté dotace od JMK (přímé náklady na vzdělávání)</t>
  </si>
  <si>
    <t>Lyžařský kurz (hradí žáci)</t>
  </si>
  <si>
    <t>Jazykový poznávací zájezd Anglie (hradí žáci)</t>
  </si>
  <si>
    <t xml:space="preserve">Partnerství školy Kirchlinteln </t>
  </si>
  <si>
    <t>Tržby za stravné (hradí žáci)</t>
  </si>
  <si>
    <t>Šablony - dotace EU</t>
  </si>
  <si>
    <t>Výnosy celkem</t>
  </si>
  <si>
    <t>Náklady</t>
  </si>
  <si>
    <t xml:space="preserve"> Kč</t>
  </si>
  <si>
    <t>Odvod za nesplnění povinného podílu osob se změněnou pracovní schopností</t>
  </si>
  <si>
    <t>Všeobecný materiál, provozní náklady</t>
  </si>
  <si>
    <t>ŠD, předplatné, knihy do školní knihovny</t>
  </si>
  <si>
    <t>Elektrická energie</t>
  </si>
  <si>
    <t>Plyn</t>
  </si>
  <si>
    <t>Vodné,stočné, dešťová voda</t>
  </si>
  <si>
    <t>Opravy,udržování přístrojů, strojů a zařízení</t>
  </si>
  <si>
    <r>
      <t xml:space="preserve">Služby - </t>
    </r>
    <r>
      <rPr>
        <sz val="9"/>
        <rFont val="Arial"/>
        <family val="2"/>
      </rPr>
      <t>odvoz TDO, správa PC a programového vybavení, poštovní poplatky</t>
    </r>
  </si>
  <si>
    <t>Plavání žáků-provozní náklady</t>
  </si>
  <si>
    <t>Výkony spojů</t>
  </si>
  <si>
    <t>Cestovné,školení</t>
  </si>
  <si>
    <t>Pojistné (zákonné pojištění zaměstnanců, pojištění žáků)</t>
  </si>
  <si>
    <t>Náklady na reprezentaci</t>
  </si>
  <si>
    <t>DDIM (lavice, nábytek,aj.)</t>
  </si>
  <si>
    <t xml:space="preserve">Spolupráce se zahraničními partnerskými školami </t>
  </si>
  <si>
    <t>Rozpočet bez odpisů, údržby, investičních akcí</t>
  </si>
  <si>
    <r>
      <t>Odpisy</t>
    </r>
    <r>
      <rPr>
        <sz val="10"/>
        <rFont val="Arial"/>
        <family val="2"/>
      </rPr>
      <t xml:space="preserve"> DHIM </t>
    </r>
  </si>
  <si>
    <r>
      <t>Odpisy</t>
    </r>
    <r>
      <rPr>
        <sz val="10"/>
        <rFont val="Arial"/>
        <family val="2"/>
      </rPr>
      <t xml:space="preserve"> budov </t>
    </r>
  </si>
  <si>
    <t>Opravy-údržba celkem</t>
  </si>
  <si>
    <t>Náklady celkem hrazené zřizovatelem</t>
  </si>
  <si>
    <t xml:space="preserve">Náklady celkem </t>
  </si>
  <si>
    <t>Oprava terasy u 1. stupně</t>
  </si>
  <si>
    <t>Oprava hydroizolace pavilonu C2</t>
  </si>
  <si>
    <t>čerpání dotace od JMK (přímé náklady na vzdělávání)</t>
  </si>
  <si>
    <t>náklady na odloučené pracoviště</t>
  </si>
  <si>
    <t>Střednědobý výhled rozpočtu Základní školy Letovice, příspěvkové orgnanizace</t>
  </si>
  <si>
    <t>ostatní výnosy</t>
  </si>
  <si>
    <t>za sběr papíru</t>
  </si>
  <si>
    <t>zúčtování odpočitatené položky - daň z příjmů PO (RF)</t>
  </si>
  <si>
    <t>úroky z účtu</t>
  </si>
  <si>
    <t>obědy znevýhodněných - režijní náklady</t>
  </si>
  <si>
    <t>oprava vnitřní sanitární techniky</t>
  </si>
  <si>
    <t xml:space="preserve">Oprava elektroinstalace </t>
  </si>
  <si>
    <t>drobné opravy - malíř.práce….</t>
  </si>
  <si>
    <t>TZ budovy do 40tis.-projekt</t>
  </si>
  <si>
    <t xml:space="preserve">tvorba a zúčt.opravných položek </t>
  </si>
  <si>
    <t>silniční daň</t>
  </si>
  <si>
    <t>kurzové rozdíly</t>
  </si>
  <si>
    <t>čerpání RF - odpočitatelná pol. z daně</t>
  </si>
  <si>
    <t>materiál - režijní náklady obědy znevýh.</t>
  </si>
  <si>
    <t>nákup za poškozené učebnice</t>
  </si>
  <si>
    <t>materiál v rámci doplňkové činnosti</t>
  </si>
  <si>
    <t>Mgr. Vítězslav Šos - ředitel</t>
  </si>
  <si>
    <t>Náklady na potraviny (hradí žáci)</t>
  </si>
  <si>
    <t xml:space="preserve"> </t>
  </si>
  <si>
    <t>náklady hrazené z úhrad na pronájem a ŠD</t>
  </si>
  <si>
    <t>rekonstrukce vedení el.energie v budově ZŠ-čerpání fondu investic</t>
  </si>
  <si>
    <t>oprava rozvodů vody a odpadů ZŠ Letovice -požadavek na příspěvek na opravu od zřizovatele</t>
  </si>
  <si>
    <t>Oprava vedení vody a odpadů v ZŠ Letovice</t>
  </si>
  <si>
    <t>Dotace na projekt "Obědy znevýhodněných dětí"</t>
  </si>
  <si>
    <t>náklady na vyřaz.majetku</t>
  </si>
  <si>
    <t>Oprava podlah</t>
  </si>
  <si>
    <t>Opravy obložení chodeb</t>
  </si>
  <si>
    <t>náklady na potraviny projekt Obědy znevýhodněných</t>
  </si>
  <si>
    <t>ostatní náklady</t>
  </si>
  <si>
    <t>Na období 2021 - 2025</t>
  </si>
  <si>
    <t>skutečnost k 31.7.2020</t>
  </si>
  <si>
    <t>Omytí a následná impregnace fasády</t>
  </si>
  <si>
    <t>rekonstrukce vedení el.energie v budově ZŠ-požadavek investiční dotace od zřizovatele</t>
  </si>
  <si>
    <t>rekonstrukce vedení el.energie v budově ZŠ (hrazeno z investiční fondu)</t>
  </si>
  <si>
    <t>rekonstrukce izolace budovy ZŠ Letovice-  požadavek na investiční dotaci od zřizovatele</t>
  </si>
  <si>
    <t>rekonstrukce izolace budovy u terasy (hrazeno z investičního fondu- příspěvek zřizovatele)</t>
  </si>
  <si>
    <t>V Letovicích dne: 18.11.2020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</si>
</sst>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0"/>
    <numFmt numFmtId="166" formatCode="#,##0.0"/>
    <numFmt numFmtId="167" formatCode="[$-405]dddd\ d\.\ mmmm\ yyyy"/>
    <numFmt numFmtId="168" formatCode="#,##0.0\ _K_č"/>
    <numFmt numFmtId="169" formatCode="#,##0.00\ _K_č"/>
    <numFmt numFmtId="170" formatCode="#,##0.000\ _K_č"/>
    <numFmt numFmtId="171" formatCode="#,##0.0000\ _K_č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19" fillId="0" borderId="11" xfId="0" applyNumberFormat="1" applyFont="1" applyBorder="1" applyAlignment="1">
      <alignment wrapText="1"/>
    </xf>
    <xf numFmtId="0" fontId="0" fillId="0" borderId="13" xfId="0" applyBorder="1" applyAlignment="1">
      <alignment/>
    </xf>
    <xf numFmtId="4" fontId="19" fillId="0" borderId="12" xfId="0" applyNumberFormat="1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19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 wrapText="1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9" fillId="0" borderId="16" xfId="0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164" fontId="19" fillId="0" borderId="16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169" fontId="0" fillId="0" borderId="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164" fontId="0" fillId="0" borderId="22" xfId="0" applyNumberFormat="1" applyBorder="1" applyAlignment="1">
      <alignment wrapText="1"/>
    </xf>
    <xf numFmtId="164" fontId="0" fillId="0" borderId="22" xfId="0" applyNumberFormat="1" applyFont="1" applyBorder="1" applyAlignment="1">
      <alignment horizontal="right" wrapText="1"/>
    </xf>
    <xf numFmtId="169" fontId="0" fillId="0" borderId="22" xfId="0" applyNumberFormat="1" applyFont="1" applyBorder="1" applyAlignment="1">
      <alignment horizontal="right" wrapText="1"/>
    </xf>
    <xf numFmtId="169" fontId="0" fillId="0" borderId="23" xfId="0" applyNumberFormat="1" applyFont="1" applyBorder="1" applyAlignment="1">
      <alignment horizontal="right" wrapText="1"/>
    </xf>
    <xf numFmtId="169" fontId="0" fillId="0" borderId="12" xfId="0" applyNumberFormat="1" applyFont="1" applyBorder="1" applyAlignment="1">
      <alignment horizontal="right" wrapText="1"/>
    </xf>
    <xf numFmtId="169" fontId="19" fillId="0" borderId="10" xfId="0" applyNumberFormat="1" applyFont="1" applyBorder="1" applyAlignment="1">
      <alignment wrapText="1"/>
    </xf>
    <xf numFmtId="164" fontId="19" fillId="0" borderId="22" xfId="0" applyNumberFormat="1" applyFont="1" applyBorder="1" applyAlignment="1">
      <alignment horizontal="right" wrapText="1"/>
    </xf>
    <xf numFmtId="169" fontId="0" fillId="0" borderId="22" xfId="0" applyNumberFormat="1" applyBorder="1" applyAlignment="1">
      <alignment wrapText="1"/>
    </xf>
    <xf numFmtId="169" fontId="0" fillId="0" borderId="24" xfId="0" applyNumberFormat="1" applyBorder="1" applyAlignment="1">
      <alignment wrapText="1"/>
    </xf>
    <xf numFmtId="169" fontId="0" fillId="0" borderId="12" xfId="0" applyNumberFormat="1" applyBorder="1" applyAlignment="1">
      <alignment wrapText="1"/>
    </xf>
    <xf numFmtId="169" fontId="0" fillId="0" borderId="25" xfId="0" applyNumberFormat="1" applyBorder="1" applyAlignment="1">
      <alignment wrapText="1"/>
    </xf>
    <xf numFmtId="169" fontId="19" fillId="0" borderId="22" xfId="0" applyNumberFormat="1" applyFont="1" applyBorder="1" applyAlignment="1">
      <alignment wrapText="1"/>
    </xf>
    <xf numFmtId="169" fontId="0" fillId="0" borderId="22" xfId="0" applyNumberFormat="1" applyFont="1" applyBorder="1" applyAlignment="1">
      <alignment wrapText="1"/>
    </xf>
    <xf numFmtId="169" fontId="19" fillId="0" borderId="24" xfId="0" applyNumberFormat="1" applyFont="1" applyBorder="1" applyAlignment="1">
      <alignment wrapText="1"/>
    </xf>
    <xf numFmtId="0" fontId="19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9" fillId="0" borderId="11" xfId="0" applyFont="1" applyBorder="1" applyAlignment="1">
      <alignment/>
    </xf>
    <xf numFmtId="0" fontId="0" fillId="0" borderId="18" xfId="0" applyBorder="1" applyAlignment="1">
      <alignment/>
    </xf>
    <xf numFmtId="0" fontId="19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3" fontId="0" fillId="0" borderId="2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9" fillId="0" borderId="20" xfId="0" applyNumberFormat="1" applyFont="1" applyBorder="1" applyAlignment="1">
      <alignment wrapText="1"/>
    </xf>
    <xf numFmtId="3" fontId="19" fillId="0" borderId="22" xfId="0" applyNumberFormat="1" applyFont="1" applyBorder="1" applyAlignment="1">
      <alignment wrapText="1"/>
    </xf>
    <xf numFmtId="3" fontId="19" fillId="0" borderId="12" xfId="0" applyNumberFormat="1" applyFon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61">
      <selection activeCell="D83" sqref="D83"/>
    </sheetView>
  </sheetViews>
  <sheetFormatPr defaultColWidth="9.140625" defaultRowHeight="12.75"/>
  <cols>
    <col min="1" max="1" width="47.57421875" style="0" customWidth="1"/>
    <col min="2" max="2" width="16.00390625" style="0" customWidth="1"/>
    <col min="3" max="3" width="17.00390625" style="0" customWidth="1"/>
    <col min="4" max="4" width="16.8515625" style="0" customWidth="1"/>
    <col min="5" max="5" width="13.8515625" style="0" customWidth="1"/>
    <col min="6" max="6" width="13.140625" style="0" customWidth="1"/>
    <col min="7" max="7" width="12.57421875" style="0" customWidth="1"/>
  </cols>
  <sheetData>
    <row r="1" spans="1:2" ht="20.25">
      <c r="A1" s="1" t="s">
        <v>0</v>
      </c>
      <c r="B1" s="1"/>
    </row>
    <row r="2" ht="12.75">
      <c r="A2" t="s">
        <v>1</v>
      </c>
    </row>
    <row r="3" spans="1:2" ht="12.75">
      <c r="A3" s="2" t="s">
        <v>2</v>
      </c>
      <c r="B3" s="2"/>
    </row>
    <row r="4" spans="1:2" ht="12.75">
      <c r="A4" s="2"/>
      <c r="B4" s="2"/>
    </row>
    <row r="5" spans="1:2" ht="16.5" thickBot="1">
      <c r="A5" s="3" t="s">
        <v>42</v>
      </c>
      <c r="B5" s="3"/>
    </row>
    <row r="6" spans="1:7" ht="26.25" thickBot="1">
      <c r="A6" s="6" t="s">
        <v>72</v>
      </c>
      <c r="B6" s="34" t="s">
        <v>73</v>
      </c>
      <c r="C6" s="6">
        <v>2021</v>
      </c>
      <c r="D6" s="5">
        <v>2022</v>
      </c>
      <c r="E6" s="6">
        <v>2023</v>
      </c>
      <c r="F6" s="5">
        <v>2024</v>
      </c>
      <c r="G6" s="6">
        <v>2025</v>
      </c>
    </row>
    <row r="7" spans="1:7" ht="14.25" customHeight="1">
      <c r="A7" s="50" t="s">
        <v>3</v>
      </c>
      <c r="B7" s="35" t="s">
        <v>4</v>
      </c>
      <c r="C7" s="17"/>
      <c r="D7" s="12"/>
      <c r="E7" s="17"/>
      <c r="F7" s="12"/>
      <c r="G7" s="17"/>
    </row>
    <row r="8" spans="1:7" ht="12.75">
      <c r="A8" s="51" t="s">
        <v>5</v>
      </c>
      <c r="B8" s="43">
        <v>5207662</v>
      </c>
      <c r="C8" s="18">
        <v>6737500</v>
      </c>
      <c r="D8" s="10">
        <v>6737500</v>
      </c>
      <c r="E8" s="18">
        <v>6737500</v>
      </c>
      <c r="F8" s="10">
        <v>6737500</v>
      </c>
      <c r="G8" s="18">
        <v>6737500</v>
      </c>
    </row>
    <row r="9" spans="1:7" ht="12.75">
      <c r="A9" s="51"/>
      <c r="B9" s="43"/>
      <c r="C9" s="18"/>
      <c r="D9" s="10"/>
      <c r="E9" s="18"/>
      <c r="F9" s="10"/>
      <c r="G9" s="18"/>
    </row>
    <row r="10" spans="1:7" ht="12.75">
      <c r="A10" s="51" t="s">
        <v>6</v>
      </c>
      <c r="B10" s="43">
        <v>63591.73</v>
      </c>
      <c r="C10" s="18">
        <v>110000</v>
      </c>
      <c r="D10" s="10">
        <v>110000</v>
      </c>
      <c r="E10" s="18">
        <v>110000</v>
      </c>
      <c r="F10" s="10">
        <v>110000</v>
      </c>
      <c r="G10" s="18">
        <v>110000</v>
      </c>
    </row>
    <row r="11" spans="1:7" ht="25.5">
      <c r="A11" s="52" t="s">
        <v>7</v>
      </c>
      <c r="B11" s="37">
        <v>55960</v>
      </c>
      <c r="C11" s="18">
        <v>100000</v>
      </c>
      <c r="D11" s="10">
        <v>100000</v>
      </c>
      <c r="E11" s="18">
        <v>100000</v>
      </c>
      <c r="F11" s="10">
        <v>100000</v>
      </c>
      <c r="G11" s="18">
        <v>100000</v>
      </c>
    </row>
    <row r="12" spans="1:7" ht="25.5">
      <c r="A12" s="53" t="s">
        <v>8</v>
      </c>
      <c r="B12" s="38">
        <v>27054116.28</v>
      </c>
      <c r="C12" s="18">
        <v>55000000</v>
      </c>
      <c r="D12" s="10">
        <v>57000000</v>
      </c>
      <c r="E12" s="18">
        <v>59000000</v>
      </c>
      <c r="F12" s="10">
        <v>59000000</v>
      </c>
      <c r="G12" s="18">
        <v>59000000</v>
      </c>
    </row>
    <row r="13" spans="1:7" ht="12.75">
      <c r="A13" s="53" t="s">
        <v>9</v>
      </c>
      <c r="B13" s="37">
        <v>0</v>
      </c>
      <c r="C13" s="18">
        <v>200000</v>
      </c>
      <c r="D13" s="10">
        <v>200000</v>
      </c>
      <c r="E13" s="18">
        <v>200000</v>
      </c>
      <c r="F13" s="10">
        <v>200000</v>
      </c>
      <c r="G13" s="18">
        <v>200000</v>
      </c>
    </row>
    <row r="14" spans="1:7" ht="12.75">
      <c r="A14" s="53" t="s">
        <v>10</v>
      </c>
      <c r="B14" s="37">
        <v>0</v>
      </c>
      <c r="C14" s="18">
        <v>0</v>
      </c>
      <c r="D14" s="10">
        <v>460000</v>
      </c>
      <c r="E14" s="18">
        <v>0</v>
      </c>
      <c r="F14" s="10">
        <v>460000</v>
      </c>
      <c r="G14" s="18">
        <v>0</v>
      </c>
    </row>
    <row r="15" spans="1:7" ht="12.75">
      <c r="A15" s="53" t="s">
        <v>11</v>
      </c>
      <c r="B15" s="38">
        <v>0</v>
      </c>
      <c r="C15" s="18">
        <v>120000</v>
      </c>
      <c r="D15" s="10">
        <v>120000</v>
      </c>
      <c r="E15" s="18">
        <v>120000</v>
      </c>
      <c r="F15" s="10">
        <v>120000</v>
      </c>
      <c r="G15" s="18">
        <v>120000</v>
      </c>
    </row>
    <row r="16" spans="1:7" ht="12.75">
      <c r="A16" s="53" t="s">
        <v>12</v>
      </c>
      <c r="B16" s="38">
        <v>609778.74</v>
      </c>
      <c r="C16" s="18">
        <v>2450000</v>
      </c>
      <c r="D16" s="10">
        <v>2500000</v>
      </c>
      <c r="E16" s="18">
        <v>2500000</v>
      </c>
      <c r="F16" s="10">
        <v>2500000</v>
      </c>
      <c r="G16" s="18">
        <v>2500000</v>
      </c>
    </row>
    <row r="17" spans="1:7" ht="12.75">
      <c r="A17" s="54" t="s">
        <v>13</v>
      </c>
      <c r="B17" s="39">
        <v>693912.62</v>
      </c>
      <c r="C17" s="18">
        <v>708000</v>
      </c>
      <c r="D17" s="10">
        <v>466000</v>
      </c>
      <c r="E17" s="18">
        <v>0</v>
      </c>
      <c r="F17" s="10">
        <v>0</v>
      </c>
      <c r="G17" s="18">
        <v>0</v>
      </c>
    </row>
    <row r="18" spans="1:7" ht="12.75">
      <c r="A18" s="55" t="s">
        <v>66</v>
      </c>
      <c r="B18" s="40">
        <v>24728</v>
      </c>
      <c r="C18" s="18"/>
      <c r="D18" s="10"/>
      <c r="E18" s="18"/>
      <c r="F18" s="10"/>
      <c r="G18" s="18"/>
    </row>
    <row r="19" spans="1:7" ht="12.75">
      <c r="A19" s="55" t="s">
        <v>44</v>
      </c>
      <c r="B19" s="40">
        <v>0</v>
      </c>
      <c r="C19" s="18"/>
      <c r="D19" s="10"/>
      <c r="E19" s="18"/>
      <c r="F19" s="10"/>
      <c r="G19" s="18"/>
    </row>
    <row r="20" spans="1:7" ht="25.5">
      <c r="A20" s="55" t="s">
        <v>45</v>
      </c>
      <c r="B20" s="40">
        <v>0</v>
      </c>
      <c r="C20" s="18"/>
      <c r="D20" s="10"/>
      <c r="E20" s="18"/>
      <c r="F20" s="10"/>
      <c r="G20" s="18"/>
    </row>
    <row r="21" spans="1:7" ht="12.75">
      <c r="A21" s="55" t="s">
        <v>46</v>
      </c>
      <c r="B21" s="40">
        <v>1119.3</v>
      </c>
      <c r="C21" s="18"/>
      <c r="D21" s="10"/>
      <c r="E21" s="18"/>
      <c r="F21" s="10"/>
      <c r="G21" s="18"/>
    </row>
    <row r="22" spans="1:7" ht="12.75">
      <c r="A22" s="55" t="s">
        <v>47</v>
      </c>
      <c r="B22" s="40">
        <v>1236.4</v>
      </c>
      <c r="C22" s="18"/>
      <c r="D22" s="10"/>
      <c r="E22" s="18"/>
      <c r="F22" s="10"/>
      <c r="G22" s="18"/>
    </row>
    <row r="23" spans="1:7" ht="12.75">
      <c r="A23" s="55" t="s">
        <v>43</v>
      </c>
      <c r="B23" s="40">
        <v>104.65</v>
      </c>
      <c r="C23" s="18"/>
      <c r="D23" s="10"/>
      <c r="E23" s="18"/>
      <c r="F23" s="10"/>
      <c r="G23" s="18"/>
    </row>
    <row r="24" spans="1:7" ht="12.75">
      <c r="A24" s="55"/>
      <c r="B24" s="40"/>
      <c r="C24" s="18"/>
      <c r="D24" s="10"/>
      <c r="E24" s="18"/>
      <c r="F24" s="10"/>
      <c r="G24" s="18"/>
    </row>
    <row r="25" spans="1:7" ht="25.5">
      <c r="A25" s="56" t="s">
        <v>63</v>
      </c>
      <c r="B25" s="33"/>
      <c r="C25" s="23">
        <v>0</v>
      </c>
      <c r="D25" s="9">
        <v>0</v>
      </c>
      <c r="E25" s="23">
        <v>1100000</v>
      </c>
      <c r="F25" s="9" t="s">
        <v>61</v>
      </c>
      <c r="G25" s="23"/>
    </row>
    <row r="26" spans="1:7" ht="25.5">
      <c r="A26" s="55" t="s">
        <v>75</v>
      </c>
      <c r="B26" s="40"/>
      <c r="C26" s="18">
        <v>0</v>
      </c>
      <c r="D26" s="10"/>
      <c r="E26" s="18" t="s">
        <v>61</v>
      </c>
      <c r="F26" s="10">
        <v>1070000</v>
      </c>
      <c r="G26" s="18">
        <v>1000000</v>
      </c>
    </row>
    <row r="27" spans="1:7" ht="25.5">
      <c r="A27" s="56" t="s">
        <v>64</v>
      </c>
      <c r="B27" s="33">
        <v>88838</v>
      </c>
      <c r="C27" s="23">
        <v>350000</v>
      </c>
      <c r="D27" s="9">
        <v>350000</v>
      </c>
      <c r="E27" s="23">
        <v>350000</v>
      </c>
      <c r="F27" s="9">
        <v>350000</v>
      </c>
      <c r="G27" s="23">
        <v>0</v>
      </c>
    </row>
    <row r="28" spans="1:7" ht="25.5">
      <c r="A28" s="55" t="s">
        <v>77</v>
      </c>
      <c r="B28" s="40"/>
      <c r="C28" s="18">
        <v>1000000</v>
      </c>
      <c r="D28" s="10"/>
      <c r="E28" s="27"/>
      <c r="F28" s="31"/>
      <c r="G28" s="27"/>
    </row>
    <row r="29" spans="1:7" ht="12.75">
      <c r="A29" s="55"/>
      <c r="B29" s="40"/>
      <c r="C29" s="18"/>
      <c r="D29" s="10"/>
      <c r="E29" s="27"/>
      <c r="F29" s="31"/>
      <c r="G29" s="27"/>
    </row>
    <row r="30" spans="1:7" ht="13.5" thickBot="1">
      <c r="A30" s="56" t="s">
        <v>61</v>
      </c>
      <c r="B30" s="33" t="s">
        <v>61</v>
      </c>
      <c r="C30" s="19"/>
      <c r="D30" s="9"/>
      <c r="E30" s="28"/>
      <c r="F30" s="26"/>
      <c r="G30" s="28"/>
    </row>
    <row r="31" spans="1:7" ht="13.5" thickBot="1">
      <c r="A31" s="57" t="s">
        <v>14</v>
      </c>
      <c r="B31" s="41">
        <f>SUM(B8:B30)-B13</f>
        <v>33801047.71999999</v>
      </c>
      <c r="C31" s="11">
        <f>SUM(C8:C28)</f>
        <v>66775500</v>
      </c>
      <c r="D31" s="11">
        <f>SUM(D8:D27)</f>
        <v>68043500</v>
      </c>
      <c r="E31" s="11">
        <f>SUM(E8:E27)</f>
        <v>70217500</v>
      </c>
      <c r="F31" s="11">
        <f>SUM(F8:F27)</f>
        <v>70647500</v>
      </c>
      <c r="G31" s="11">
        <f>SUM(G8:G27)</f>
        <v>69767500</v>
      </c>
    </row>
    <row r="32" spans="1:7" ht="12.75">
      <c r="A32" s="58"/>
      <c r="B32" s="7"/>
      <c r="C32" s="20"/>
      <c r="D32" s="8"/>
      <c r="E32" s="29"/>
      <c r="F32" s="32"/>
      <c r="G32" s="29"/>
    </row>
    <row r="33" spans="1:7" ht="12.75">
      <c r="A33" s="59" t="s">
        <v>15</v>
      </c>
      <c r="B33" s="42" t="s">
        <v>16</v>
      </c>
      <c r="C33" s="21" t="s">
        <v>4</v>
      </c>
      <c r="D33" s="13" t="s">
        <v>4</v>
      </c>
      <c r="E33" s="21" t="s">
        <v>4</v>
      </c>
      <c r="F33" s="13" t="s">
        <v>4</v>
      </c>
      <c r="G33" s="21" t="s">
        <v>4</v>
      </c>
    </row>
    <row r="34" spans="1:7" ht="25.5">
      <c r="A34" s="52" t="s">
        <v>17</v>
      </c>
      <c r="B34" s="36">
        <v>0</v>
      </c>
      <c r="C34" s="18">
        <v>0</v>
      </c>
      <c r="D34" s="10">
        <v>0</v>
      </c>
      <c r="E34" s="18">
        <v>0</v>
      </c>
      <c r="F34" s="10">
        <v>0</v>
      </c>
      <c r="G34" s="18">
        <v>0</v>
      </c>
    </row>
    <row r="35" spans="1:7" ht="12.75">
      <c r="A35" s="51" t="s">
        <v>18</v>
      </c>
      <c r="B35" s="43">
        <v>266746.33</v>
      </c>
      <c r="C35" s="18">
        <v>480000</v>
      </c>
      <c r="D35" s="10">
        <v>490000</v>
      </c>
      <c r="E35" s="18">
        <v>490000</v>
      </c>
      <c r="F35" s="10">
        <v>490000</v>
      </c>
      <c r="G35" s="18">
        <v>490000</v>
      </c>
    </row>
    <row r="36" spans="1:7" ht="12.75">
      <c r="A36" s="51" t="s">
        <v>19</v>
      </c>
      <c r="B36" s="43">
        <v>31043.62</v>
      </c>
      <c r="C36" s="18">
        <v>160000</v>
      </c>
      <c r="D36" s="10">
        <v>165000</v>
      </c>
      <c r="E36" s="18">
        <v>165000</v>
      </c>
      <c r="F36" s="10">
        <v>165000</v>
      </c>
      <c r="G36" s="18">
        <v>165000</v>
      </c>
    </row>
    <row r="37" spans="1:7" ht="12.75">
      <c r="A37" s="51" t="s">
        <v>20</v>
      </c>
      <c r="B37" s="43">
        <v>241860.9</v>
      </c>
      <c r="C37" s="18">
        <v>640000</v>
      </c>
      <c r="D37" s="10">
        <v>643500</v>
      </c>
      <c r="E37" s="18">
        <v>643500</v>
      </c>
      <c r="F37" s="10">
        <v>643500</v>
      </c>
      <c r="G37" s="18">
        <v>643500</v>
      </c>
    </row>
    <row r="38" spans="1:7" ht="12.75">
      <c r="A38" s="51" t="s">
        <v>21</v>
      </c>
      <c r="B38" s="43">
        <v>244851.06</v>
      </c>
      <c r="C38" s="18">
        <v>820000</v>
      </c>
      <c r="D38" s="10">
        <v>820000</v>
      </c>
      <c r="E38" s="18">
        <v>820000</v>
      </c>
      <c r="F38" s="10">
        <v>820000</v>
      </c>
      <c r="G38" s="18">
        <v>820000</v>
      </c>
    </row>
    <row r="39" spans="1:7" ht="12.75">
      <c r="A39" s="51" t="s">
        <v>22</v>
      </c>
      <c r="B39" s="43">
        <v>142222.25</v>
      </c>
      <c r="C39" s="18">
        <v>380000</v>
      </c>
      <c r="D39" s="10">
        <v>380000</v>
      </c>
      <c r="E39" s="18">
        <v>380000</v>
      </c>
      <c r="F39" s="10">
        <v>380000</v>
      </c>
      <c r="G39" s="18">
        <v>380000</v>
      </c>
    </row>
    <row r="40" spans="1:7" ht="12.75">
      <c r="A40" s="51" t="s">
        <v>23</v>
      </c>
      <c r="B40" s="43">
        <v>38222</v>
      </c>
      <c r="C40" s="18">
        <v>110000</v>
      </c>
      <c r="D40" s="10">
        <v>110000</v>
      </c>
      <c r="E40" s="18">
        <v>110000</v>
      </c>
      <c r="F40" s="10">
        <v>110000</v>
      </c>
      <c r="G40" s="18">
        <v>110000</v>
      </c>
    </row>
    <row r="41" spans="1:7" ht="25.5">
      <c r="A41" s="52" t="s">
        <v>24</v>
      </c>
      <c r="B41" s="43">
        <v>464023.12</v>
      </c>
      <c r="C41" s="18">
        <v>642500</v>
      </c>
      <c r="D41" s="10">
        <v>642500</v>
      </c>
      <c r="E41" s="18">
        <v>642500</v>
      </c>
      <c r="F41" s="10">
        <v>642500</v>
      </c>
      <c r="G41" s="18">
        <v>642500</v>
      </c>
    </row>
    <row r="42" spans="1:7" ht="12.75">
      <c r="A42" s="51" t="s">
        <v>25</v>
      </c>
      <c r="B42" s="43">
        <v>31080</v>
      </c>
      <c r="C42" s="18">
        <v>95000</v>
      </c>
      <c r="D42" s="10">
        <v>95000</v>
      </c>
      <c r="E42" s="18">
        <v>95000</v>
      </c>
      <c r="F42" s="10">
        <v>95000</v>
      </c>
      <c r="G42" s="18">
        <v>95000</v>
      </c>
    </row>
    <row r="43" spans="1:7" ht="12.75">
      <c r="A43" s="51" t="s">
        <v>26</v>
      </c>
      <c r="B43" s="43">
        <v>126545.67</v>
      </c>
      <c r="C43" s="18">
        <v>180000</v>
      </c>
      <c r="D43" s="10">
        <v>180000</v>
      </c>
      <c r="E43" s="18">
        <v>180000</v>
      </c>
      <c r="F43" s="10">
        <v>180000</v>
      </c>
      <c r="G43" s="18">
        <v>180000</v>
      </c>
    </row>
    <row r="44" spans="1:7" ht="12.75">
      <c r="A44" s="51" t="s">
        <v>27</v>
      </c>
      <c r="B44" s="43">
        <v>10171.9</v>
      </c>
      <c r="C44" s="18">
        <v>100000</v>
      </c>
      <c r="D44" s="10">
        <v>100000</v>
      </c>
      <c r="E44" s="18">
        <v>100000</v>
      </c>
      <c r="F44" s="10">
        <v>100000</v>
      </c>
      <c r="G44" s="18">
        <v>100000</v>
      </c>
    </row>
    <row r="45" spans="1:7" ht="25.5">
      <c r="A45" s="52" t="s">
        <v>28</v>
      </c>
      <c r="B45" s="43">
        <v>166588</v>
      </c>
      <c r="C45" s="18">
        <v>330000</v>
      </c>
      <c r="D45" s="10">
        <v>330000</v>
      </c>
      <c r="E45" s="18">
        <v>330000</v>
      </c>
      <c r="F45" s="10">
        <v>330000</v>
      </c>
      <c r="G45" s="18">
        <v>330000</v>
      </c>
    </row>
    <row r="46" spans="1:7" ht="12.75">
      <c r="A46" s="51" t="s">
        <v>29</v>
      </c>
      <c r="B46" s="43">
        <v>364</v>
      </c>
      <c r="C46" s="18">
        <v>10000</v>
      </c>
      <c r="D46" s="10">
        <v>10000</v>
      </c>
      <c r="E46" s="18">
        <v>10000</v>
      </c>
      <c r="F46" s="10">
        <v>10000</v>
      </c>
      <c r="G46" s="18">
        <v>10000</v>
      </c>
    </row>
    <row r="47" spans="1:7" ht="12.75">
      <c r="A47" s="51" t="s">
        <v>30</v>
      </c>
      <c r="B47" s="43">
        <v>184134.02</v>
      </c>
      <c r="C47" s="18">
        <v>187100</v>
      </c>
      <c r="D47" s="10">
        <v>182100</v>
      </c>
      <c r="E47" s="18">
        <v>182100</v>
      </c>
      <c r="F47" s="10">
        <v>182100</v>
      </c>
      <c r="G47" s="18">
        <v>182100</v>
      </c>
    </row>
    <row r="48" spans="1:7" ht="12.75">
      <c r="A48" s="60" t="s">
        <v>31</v>
      </c>
      <c r="B48" s="44">
        <v>0</v>
      </c>
      <c r="C48" s="22">
        <v>40000</v>
      </c>
      <c r="D48" s="14">
        <v>40000</v>
      </c>
      <c r="E48" s="22">
        <v>40000</v>
      </c>
      <c r="F48" s="10">
        <v>40000</v>
      </c>
      <c r="G48" s="18">
        <v>40000</v>
      </c>
    </row>
    <row r="49" spans="1:7" ht="12.75">
      <c r="A49" s="61" t="s">
        <v>51</v>
      </c>
      <c r="B49" s="45">
        <v>40698</v>
      </c>
      <c r="C49" s="18"/>
      <c r="D49" s="10"/>
      <c r="E49" s="18"/>
      <c r="F49" s="10"/>
      <c r="G49" s="18"/>
    </row>
    <row r="50" spans="1:7" ht="12.75">
      <c r="A50" s="61" t="s">
        <v>52</v>
      </c>
      <c r="B50" s="45">
        <v>0</v>
      </c>
      <c r="C50" s="18"/>
      <c r="D50" s="10"/>
      <c r="E50" s="18"/>
      <c r="F50" s="10"/>
      <c r="G50" s="18"/>
    </row>
    <row r="51" spans="1:7" ht="12.75">
      <c r="A51" s="61" t="s">
        <v>53</v>
      </c>
      <c r="B51" s="45">
        <v>0</v>
      </c>
      <c r="C51" s="18"/>
      <c r="D51" s="10"/>
      <c r="E51" s="18"/>
      <c r="F51" s="10"/>
      <c r="G51" s="18"/>
    </row>
    <row r="52" spans="1:7" ht="12.75">
      <c r="A52" s="61" t="s">
        <v>54</v>
      </c>
      <c r="B52" s="45">
        <v>0</v>
      </c>
      <c r="C52" s="18"/>
      <c r="D52" s="10"/>
      <c r="E52" s="18"/>
      <c r="F52" s="10"/>
      <c r="G52" s="18"/>
    </row>
    <row r="53" spans="1:7" ht="12.75">
      <c r="A53" s="61" t="s">
        <v>67</v>
      </c>
      <c r="B53" s="45">
        <v>0</v>
      </c>
      <c r="C53" s="18"/>
      <c r="D53" s="65"/>
      <c r="E53" s="66"/>
      <c r="F53" s="10"/>
      <c r="G53" s="18"/>
    </row>
    <row r="54" spans="1:7" ht="12.75">
      <c r="A54" s="62" t="s">
        <v>41</v>
      </c>
      <c r="B54" s="46">
        <v>15181.2</v>
      </c>
      <c r="C54" s="23">
        <v>276400</v>
      </c>
      <c r="D54" s="9">
        <v>222900</v>
      </c>
      <c r="E54" s="66">
        <v>222900</v>
      </c>
      <c r="F54" s="10">
        <v>222900</v>
      </c>
      <c r="G54" s="18">
        <v>222900</v>
      </c>
    </row>
    <row r="55" spans="1:7" ht="12.75">
      <c r="A55" s="63" t="s">
        <v>32</v>
      </c>
      <c r="B55" s="47">
        <f aca="true" t="shared" si="0" ref="B55:G55">SUM(B34:B54)</f>
        <v>2003732.0699999996</v>
      </c>
      <c r="C55" s="24">
        <f t="shared" si="0"/>
        <v>4451000</v>
      </c>
      <c r="D55" s="24">
        <f t="shared" si="0"/>
        <v>4411000</v>
      </c>
      <c r="E55" s="24">
        <f t="shared" si="0"/>
        <v>4411000</v>
      </c>
      <c r="F55" s="24">
        <f t="shared" si="0"/>
        <v>4411000</v>
      </c>
      <c r="G55" s="24">
        <f t="shared" si="0"/>
        <v>4411000</v>
      </c>
    </row>
    <row r="56" spans="1:7" ht="12.75">
      <c r="A56" s="63"/>
      <c r="B56" s="47"/>
      <c r="C56" s="25"/>
      <c r="D56" s="10"/>
      <c r="E56" s="18"/>
      <c r="F56" s="10"/>
      <c r="G56" s="18"/>
    </row>
    <row r="57" spans="1:7" ht="12.75">
      <c r="A57" s="63" t="s">
        <v>33</v>
      </c>
      <c r="B57" s="47">
        <v>285186</v>
      </c>
      <c r="C57" s="25">
        <v>580900</v>
      </c>
      <c r="D57" s="15">
        <v>580900</v>
      </c>
      <c r="E57" s="25">
        <v>580900</v>
      </c>
      <c r="F57" s="15">
        <v>580900</v>
      </c>
      <c r="G57" s="25">
        <v>580900</v>
      </c>
    </row>
    <row r="58" spans="1:7" ht="12.75">
      <c r="A58" s="63" t="s">
        <v>34</v>
      </c>
      <c r="B58" s="47">
        <v>541580</v>
      </c>
      <c r="C58" s="25">
        <v>1115600</v>
      </c>
      <c r="D58" s="15">
        <v>1115600</v>
      </c>
      <c r="E58" s="25">
        <v>1115600</v>
      </c>
      <c r="F58" s="15">
        <v>1115600</v>
      </c>
      <c r="G58" s="25">
        <v>1115600</v>
      </c>
    </row>
    <row r="59" spans="1:7" ht="12.75">
      <c r="A59" s="51"/>
      <c r="B59" s="43"/>
      <c r="C59" s="18"/>
      <c r="D59" s="10"/>
      <c r="E59" s="18"/>
      <c r="F59" s="10"/>
      <c r="G59" s="18"/>
    </row>
    <row r="60" spans="1:7" ht="12.75">
      <c r="A60" s="63" t="s">
        <v>35</v>
      </c>
      <c r="B60" s="47">
        <f>SUM(B61+B62+B63+B64+B65+B66+B67+B68)</f>
        <v>229628</v>
      </c>
      <c r="C60" s="67">
        <f>SUM(C61:C73)</f>
        <v>1950000</v>
      </c>
      <c r="D60" s="68">
        <f>SUM(D61:D73)</f>
        <v>990000</v>
      </c>
      <c r="E60" s="67">
        <f>SUM(E61:E73)</f>
        <v>2090000</v>
      </c>
      <c r="F60" s="68">
        <f>SUM(F61:F73)</f>
        <v>2060000</v>
      </c>
      <c r="G60" s="67">
        <f>SUM(G61:G73)</f>
        <v>1640000</v>
      </c>
    </row>
    <row r="61" spans="1:7" ht="12.75">
      <c r="A61" s="51" t="s">
        <v>50</v>
      </c>
      <c r="B61" s="48">
        <v>5218</v>
      </c>
      <c r="C61" s="18">
        <v>40000</v>
      </c>
      <c r="D61" s="10"/>
      <c r="E61" s="18"/>
      <c r="F61" s="10"/>
      <c r="G61" s="18"/>
    </row>
    <row r="62" spans="1:7" ht="12.75">
      <c r="A62" s="51" t="s">
        <v>48</v>
      </c>
      <c r="B62" s="48">
        <v>17048</v>
      </c>
      <c r="C62" s="18">
        <v>60000</v>
      </c>
      <c r="D62" s="10">
        <v>640000</v>
      </c>
      <c r="E62" s="18">
        <v>640000</v>
      </c>
      <c r="F62" s="10">
        <v>640000</v>
      </c>
      <c r="G62" s="18">
        <v>640000</v>
      </c>
    </row>
    <row r="63" spans="1:7" ht="12.75">
      <c r="A63" s="51" t="s">
        <v>38</v>
      </c>
      <c r="B63" s="43">
        <v>0</v>
      </c>
      <c r="C63" s="18"/>
      <c r="D63" s="10"/>
      <c r="E63" s="18"/>
      <c r="F63" s="10"/>
      <c r="G63" s="18"/>
    </row>
    <row r="64" spans="1:7" ht="12.75">
      <c r="A64" s="64" t="s">
        <v>39</v>
      </c>
      <c r="B64" s="48">
        <v>0</v>
      </c>
      <c r="C64" s="18"/>
      <c r="D64" s="10"/>
      <c r="E64" s="18"/>
      <c r="F64" s="10"/>
      <c r="G64" s="18"/>
    </row>
    <row r="65" spans="1:7" ht="12.75">
      <c r="A65" s="64" t="s">
        <v>49</v>
      </c>
      <c r="B65" s="48">
        <v>12506</v>
      </c>
      <c r="C65" s="18"/>
      <c r="D65" s="10"/>
      <c r="E65" s="18"/>
      <c r="F65" s="10"/>
      <c r="G65" s="18"/>
    </row>
    <row r="66" spans="1:7" ht="12.75">
      <c r="A66" s="51" t="s">
        <v>68</v>
      </c>
      <c r="B66" s="43">
        <v>106018</v>
      </c>
      <c r="C66" s="18">
        <v>200000</v>
      </c>
      <c r="D66" s="10"/>
      <c r="E66" s="18"/>
      <c r="F66" s="10"/>
      <c r="G66" s="18"/>
    </row>
    <row r="67" spans="1:7" ht="12.75">
      <c r="A67" s="51" t="s">
        <v>69</v>
      </c>
      <c r="B67" s="43">
        <v>0</v>
      </c>
      <c r="C67" s="18"/>
      <c r="D67" s="10"/>
      <c r="E67" s="18"/>
      <c r="F67" s="10"/>
      <c r="G67" s="18"/>
    </row>
    <row r="68" spans="1:7" ht="12.75">
      <c r="A68" s="51" t="s">
        <v>65</v>
      </c>
      <c r="B68" s="43">
        <v>88838</v>
      </c>
      <c r="C68" s="18">
        <v>350000</v>
      </c>
      <c r="D68" s="10">
        <v>350000</v>
      </c>
      <c r="E68" s="18">
        <v>350000</v>
      </c>
      <c r="F68" s="10">
        <v>350000</v>
      </c>
      <c r="G68" s="18"/>
    </row>
    <row r="69" spans="1:7" ht="12.75">
      <c r="A69" s="51" t="s">
        <v>74</v>
      </c>
      <c r="B69" s="43"/>
      <c r="C69" s="18">
        <v>300000</v>
      </c>
      <c r="D69" s="10"/>
      <c r="E69" s="18"/>
      <c r="F69" s="10"/>
      <c r="G69" s="18"/>
    </row>
    <row r="70" spans="1:7" ht="25.5">
      <c r="A70" s="53" t="s">
        <v>76</v>
      </c>
      <c r="B70" s="43"/>
      <c r="C70" s="18">
        <v>0</v>
      </c>
      <c r="D70" s="10">
        <v>0</v>
      </c>
      <c r="E70" s="18">
        <v>1100000</v>
      </c>
      <c r="F70" s="10">
        <v>1070000</v>
      </c>
      <c r="G70" s="18">
        <v>1000000</v>
      </c>
    </row>
    <row r="71" spans="1:7" ht="25.5">
      <c r="A71" s="53" t="s">
        <v>78</v>
      </c>
      <c r="B71" s="43"/>
      <c r="C71" s="18">
        <v>1000000</v>
      </c>
      <c r="D71" s="10" t="s">
        <v>61</v>
      </c>
      <c r="E71" s="18"/>
      <c r="F71" s="10"/>
      <c r="G71" s="18"/>
    </row>
    <row r="72" spans="1:7" ht="12.75">
      <c r="A72" s="51"/>
      <c r="B72" s="43"/>
      <c r="C72" s="27"/>
      <c r="D72" s="31"/>
      <c r="E72" s="27"/>
      <c r="F72" s="31"/>
      <c r="G72" s="27"/>
    </row>
    <row r="73" spans="1:7" ht="12.75">
      <c r="A73" s="51" t="s">
        <v>61</v>
      </c>
      <c r="B73" s="43" t="s">
        <v>61</v>
      </c>
      <c r="C73" s="27"/>
      <c r="D73" s="31"/>
      <c r="E73" s="27"/>
      <c r="F73" s="31"/>
      <c r="G73" s="27"/>
    </row>
    <row r="74" spans="1:7" ht="12.75">
      <c r="A74" s="63" t="s">
        <v>36</v>
      </c>
      <c r="B74" s="47">
        <f aca="true" t="shared" si="1" ref="B74:G74">SUM(B55+B57+B58+B60)</f>
        <v>3060126.0699999994</v>
      </c>
      <c r="C74" s="67">
        <f t="shared" si="1"/>
        <v>8097500</v>
      </c>
      <c r="D74" s="69">
        <f>SUM(D55+D57+D58+D60)</f>
        <v>7097500</v>
      </c>
      <c r="E74" s="30">
        <f t="shared" si="1"/>
        <v>8197500</v>
      </c>
      <c r="F74" s="16">
        <f t="shared" si="1"/>
        <v>8167500</v>
      </c>
      <c r="G74" s="30">
        <f t="shared" si="1"/>
        <v>7747500</v>
      </c>
    </row>
    <row r="75" spans="1:7" ht="12.75">
      <c r="A75" s="63"/>
      <c r="B75" s="49"/>
      <c r="C75" s="18"/>
      <c r="D75" s="31"/>
      <c r="E75" s="27"/>
      <c r="F75" s="31"/>
      <c r="G75" s="27"/>
    </row>
    <row r="76" spans="1:7" ht="12.75">
      <c r="A76" s="53" t="s">
        <v>40</v>
      </c>
      <c r="B76" s="38">
        <v>27054116.28</v>
      </c>
      <c r="C76" s="18">
        <v>55000000</v>
      </c>
      <c r="D76" s="10">
        <v>57000000</v>
      </c>
      <c r="E76" s="18">
        <v>59000000</v>
      </c>
      <c r="F76" s="10">
        <v>59000000</v>
      </c>
      <c r="G76" s="18">
        <v>59000000</v>
      </c>
    </row>
    <row r="77" spans="1:7" ht="12.75">
      <c r="A77" s="53" t="s">
        <v>9</v>
      </c>
      <c r="B77" s="38">
        <v>0</v>
      </c>
      <c r="C77" s="18">
        <v>200000</v>
      </c>
      <c r="D77" s="10">
        <v>200000</v>
      </c>
      <c r="E77" s="18">
        <v>200000</v>
      </c>
      <c r="F77" s="10">
        <v>200000</v>
      </c>
      <c r="G77" s="18">
        <v>200000</v>
      </c>
    </row>
    <row r="78" spans="1:7" ht="12.75">
      <c r="A78" s="53" t="s">
        <v>10</v>
      </c>
      <c r="B78" s="38">
        <v>0</v>
      </c>
      <c r="C78" s="18">
        <v>0</v>
      </c>
      <c r="D78" s="10">
        <v>460000</v>
      </c>
      <c r="E78" s="18">
        <v>0</v>
      </c>
      <c r="F78" s="10">
        <v>460000</v>
      </c>
      <c r="G78" s="18">
        <v>0</v>
      </c>
    </row>
    <row r="79" spans="1:7" ht="12.75">
      <c r="A79" s="53" t="s">
        <v>11</v>
      </c>
      <c r="B79" s="38">
        <v>0</v>
      </c>
      <c r="C79" s="18">
        <v>120000</v>
      </c>
      <c r="D79" s="10">
        <v>120000</v>
      </c>
      <c r="E79" s="18">
        <v>120000</v>
      </c>
      <c r="F79" s="10">
        <v>120000</v>
      </c>
      <c r="G79" s="18">
        <v>120000</v>
      </c>
    </row>
    <row r="80" spans="1:7" ht="12.75">
      <c r="A80" s="53" t="s">
        <v>55</v>
      </c>
      <c r="B80" s="38">
        <v>0</v>
      </c>
      <c r="C80" s="18"/>
      <c r="D80" s="10"/>
      <c r="E80" s="18"/>
      <c r="F80" s="10"/>
      <c r="G80" s="18"/>
    </row>
    <row r="81" spans="1:7" ht="12.75">
      <c r="A81" s="53" t="s">
        <v>60</v>
      </c>
      <c r="B81" s="38">
        <v>608308.54</v>
      </c>
      <c r="C81" s="18">
        <v>2450000</v>
      </c>
      <c r="D81" s="10">
        <v>2500000</v>
      </c>
      <c r="E81" s="18">
        <v>2500000</v>
      </c>
      <c r="F81" s="10">
        <v>2500000</v>
      </c>
      <c r="G81" s="18">
        <v>2500000</v>
      </c>
    </row>
    <row r="82" spans="1:7" ht="12.75">
      <c r="A82" s="54" t="s">
        <v>13</v>
      </c>
      <c r="B82" s="39">
        <v>693912.62</v>
      </c>
      <c r="C82" s="18">
        <v>708000</v>
      </c>
      <c r="D82" s="10">
        <v>466000</v>
      </c>
      <c r="E82" s="18">
        <v>0</v>
      </c>
      <c r="F82" s="10">
        <v>0</v>
      </c>
      <c r="G82" s="18">
        <v>0</v>
      </c>
    </row>
    <row r="83" spans="1:7" ht="12.75">
      <c r="A83" s="55" t="s">
        <v>61</v>
      </c>
      <c r="B83" s="40" t="s">
        <v>61</v>
      </c>
      <c r="C83" s="18"/>
      <c r="D83" s="10"/>
      <c r="E83" s="18"/>
      <c r="F83" s="10"/>
      <c r="G83" s="18"/>
    </row>
    <row r="84" spans="1:7" ht="12.75">
      <c r="A84" s="55" t="s">
        <v>56</v>
      </c>
      <c r="B84" s="40">
        <v>1236.4</v>
      </c>
      <c r="C84" s="18"/>
      <c r="D84" s="10"/>
      <c r="E84" s="18"/>
      <c r="F84" s="10"/>
      <c r="G84" s="18"/>
    </row>
    <row r="85" spans="1:7" ht="12.75">
      <c r="A85" s="55" t="s">
        <v>57</v>
      </c>
      <c r="B85" s="40">
        <v>0</v>
      </c>
      <c r="C85" s="18"/>
      <c r="D85" s="10"/>
      <c r="E85" s="18"/>
      <c r="F85" s="10"/>
      <c r="G85" s="18"/>
    </row>
    <row r="86" spans="1:7" ht="12.75">
      <c r="A86" s="55" t="s">
        <v>58</v>
      </c>
      <c r="B86" s="40">
        <v>9765</v>
      </c>
      <c r="C86" s="18"/>
      <c r="D86" s="10"/>
      <c r="E86" s="18"/>
      <c r="F86" s="10"/>
      <c r="G86" s="18"/>
    </row>
    <row r="87" spans="1:7" ht="12.75">
      <c r="A87" s="55" t="s">
        <v>62</v>
      </c>
      <c r="B87" s="40"/>
      <c r="C87" s="18">
        <v>200000</v>
      </c>
      <c r="D87" s="10">
        <v>200000</v>
      </c>
      <c r="E87" s="18">
        <v>200000</v>
      </c>
      <c r="F87" s="10">
        <v>200000</v>
      </c>
      <c r="G87" s="18">
        <v>200000</v>
      </c>
    </row>
    <row r="88" spans="1:7" ht="12.75">
      <c r="A88" s="56" t="s">
        <v>70</v>
      </c>
      <c r="B88" s="33">
        <v>24728</v>
      </c>
      <c r="C88" s="23"/>
      <c r="D88" s="9"/>
      <c r="E88" s="20"/>
      <c r="F88" s="8"/>
      <c r="G88" s="20"/>
    </row>
    <row r="89" spans="1:7" ht="12.75">
      <c r="A89" s="55" t="s">
        <v>71</v>
      </c>
      <c r="B89" s="40">
        <v>0</v>
      </c>
      <c r="C89" s="18"/>
      <c r="D89" s="10"/>
      <c r="E89" s="27"/>
      <c r="F89" s="31"/>
      <c r="G89" s="27"/>
    </row>
    <row r="90" spans="1:7" ht="12.75">
      <c r="A90" s="56"/>
      <c r="B90" s="33"/>
      <c r="C90" s="23"/>
      <c r="D90" s="9"/>
      <c r="E90" s="20"/>
      <c r="F90" s="8"/>
      <c r="G90" s="20"/>
    </row>
    <row r="91" spans="1:7" ht="12.75">
      <c r="A91" s="55"/>
      <c r="B91" s="40"/>
      <c r="C91" s="18"/>
      <c r="D91" s="10"/>
      <c r="E91" s="27"/>
      <c r="F91" s="31"/>
      <c r="G91" s="27"/>
    </row>
    <row r="92" spans="1:7" ht="13.5" thickBot="1">
      <c r="A92" s="56"/>
      <c r="B92" s="33" t="s">
        <v>61</v>
      </c>
      <c r="C92" s="23" t="s">
        <v>61</v>
      </c>
      <c r="D92" s="9"/>
      <c r="E92" s="20" t="s">
        <v>61</v>
      </c>
      <c r="F92" s="8" t="s">
        <v>61</v>
      </c>
      <c r="G92" s="20" t="s">
        <v>61</v>
      </c>
    </row>
    <row r="93" spans="1:7" ht="13.5" thickBot="1">
      <c r="A93" s="57" t="s">
        <v>37</v>
      </c>
      <c r="B93" s="41">
        <f>SUM(B74:B91)-B77</f>
        <v>31452192.91</v>
      </c>
      <c r="C93" s="11">
        <f>SUM(C74:C92)</f>
        <v>66775500</v>
      </c>
      <c r="D93" s="11">
        <f>SUM(D74:D92)</f>
        <v>68043500</v>
      </c>
      <c r="E93" s="11">
        <f>SUM(E74:E92)</f>
        <v>70217500</v>
      </c>
      <c r="F93" s="11">
        <f>SUM(F74:F92)</f>
        <v>70647500</v>
      </c>
      <c r="G93" s="11">
        <f>SUM(G74:G92)</f>
        <v>69767500</v>
      </c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9" ht="12.75">
      <c r="A99" t="s">
        <v>79</v>
      </c>
    </row>
    <row r="101" ht="12.75">
      <c r="D101" t="s">
        <v>59</v>
      </c>
    </row>
  </sheetData>
  <sheetProtection selectLockedCells="1" selectUnlockedCells="1"/>
  <printOptions/>
  <pageMargins left="0.2362204724409449" right="0.2362204724409449" top="0.35433070866141736" bottom="0.35433070866141736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Skalníková</dc:creator>
  <cp:keywords/>
  <dc:description/>
  <cp:lastModifiedBy>Zdenka Skalníková</cp:lastModifiedBy>
  <cp:lastPrinted>2020-11-18T09:03:20Z</cp:lastPrinted>
  <dcterms:created xsi:type="dcterms:W3CDTF">2017-08-07T04:35:46Z</dcterms:created>
  <dcterms:modified xsi:type="dcterms:W3CDTF">2020-11-18T09:03:55Z</dcterms:modified>
  <cp:category/>
  <cp:version/>
  <cp:contentType/>
  <cp:contentStatus/>
</cp:coreProperties>
</file>